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13_ncr:1_{0357E29C-1D87-4A74-BC95-8EF7F9F488B2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ORJ 31" sheetId="1" r:id="rId1"/>
  </sheets>
  <definedNames>
    <definedName name="_xlnm.Print_Titles" localSheetId="0">'ORJ 31'!$1:$1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91" i="1" l="1"/>
  <c r="J91" i="1"/>
  <c r="I91" i="1"/>
  <c r="H91" i="1"/>
  <c r="I90" i="1"/>
  <c r="H90" i="1"/>
  <c r="L88" i="1"/>
  <c r="K88" i="1"/>
  <c r="J88" i="1"/>
  <c r="I88" i="1"/>
  <c r="H88" i="1"/>
  <c r="L86" i="1"/>
  <c r="K86" i="1"/>
  <c r="J86" i="1"/>
  <c r="I86" i="1"/>
  <c r="H86" i="1"/>
  <c r="L77" i="1"/>
  <c r="L91" i="1" s="1"/>
  <c r="K77" i="1"/>
  <c r="J77" i="1"/>
  <c r="I77" i="1"/>
  <c r="H77" i="1"/>
  <c r="L46" i="1"/>
  <c r="K46" i="1"/>
  <c r="K90" i="1" s="1"/>
  <c r="J46" i="1"/>
  <c r="J90" i="1" s="1"/>
  <c r="I46" i="1"/>
  <c r="H46" i="1"/>
  <c r="L44" i="1"/>
  <c r="K44" i="1"/>
  <c r="J44" i="1"/>
  <c r="I44" i="1"/>
  <c r="H44" i="1"/>
  <c r="L39" i="1"/>
  <c r="K39" i="1"/>
  <c r="J39" i="1"/>
  <c r="I39" i="1"/>
  <c r="H39" i="1"/>
  <c r="L90" i="1" l="1"/>
</calcChain>
</file>

<file path=xl/sharedStrings.xml><?xml version="1.0" encoding="utf-8"?>
<sst xmlns="http://schemas.openxmlformats.org/spreadsheetml/2006/main" count="220" uniqueCount="79">
  <si>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</si>
  <si>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</si>
  <si>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</si>
  <si>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</si>
  <si>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</si>
  <si>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</si>
  <si>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</si>
  <si>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</si>
  <si>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</si>
  <si>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</si>
  <si>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</si>
  <si>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</si>
  <si>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</si>
  <si>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</si>
  <si>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</si>
  <si>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</si>
  <si>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Splátky půjčených prostředků od PO</t>
  </si>
  <si>
    <t>Městské lesy Chomutov - investice</t>
  </si>
  <si>
    <t>Neinv.přij. transf. ze SF</t>
  </si>
  <si>
    <t>Přímé platby - SR</t>
  </si>
  <si>
    <t>Ostatní neinv. přijaté transf. ze SR</t>
  </si>
  <si>
    <t>Řešení naléhavých potřeb při zabezp. provozu sociál. služeb zřízených a provozovaných obcemi</t>
  </si>
  <si>
    <t>Účelové neinvestiční dotace zoologickým a botanickým zahradám</t>
  </si>
  <si>
    <t>OP přeshraniční spolupráce - Technická pomoc 2014+ - neinv.</t>
  </si>
  <si>
    <t>Příspěvek na obnovu lesů poškozených imisemi, podle písm. A pravidel</t>
  </si>
  <si>
    <t>Příspěvek na obnovu, zajištění a výchovu porostů, podle písm. B pravidel</t>
  </si>
  <si>
    <t>Příspěvek na ekologické a k přírodě šetrné technologie, podle písm. D pravidel</t>
  </si>
  <si>
    <t>Finanční příspěvek na ochranu lesa</t>
  </si>
  <si>
    <t>Příspěvky na zmírnění dopadů kůrovcové kalamity v lesích</t>
  </si>
  <si>
    <t>Příspěvek na podporu ohrožených druhů zvířat, podle písm. G pravidel</t>
  </si>
  <si>
    <t>Veřejné informační služby knihoven - neinvestice</t>
  </si>
  <si>
    <t>Ostatní zdravotnické programy - neinvestice</t>
  </si>
  <si>
    <t>Operační program Zaměstnanost</t>
  </si>
  <si>
    <t>Neinvestiční přijaté transfery od krajů</t>
  </si>
  <si>
    <t>KÚÚK - podpora sociálních služeb</t>
  </si>
  <si>
    <t>KÚÚK - Fond ÚK - záchranné stanice</t>
  </si>
  <si>
    <t>KÚÚK - podpora odpadového hospodářství</t>
  </si>
  <si>
    <t>KÚÚK - regionální funkce knihoven</t>
  </si>
  <si>
    <t>Neinvest. nedávkové transfery podle z.č. 108/2006 Sb., o sociálních službách (§ 101, § 102 a § 103)</t>
  </si>
  <si>
    <t>Podpora vybavení zařízení soc.služeb prostřednictvím kraje při přechodu na vysílací standard DVB-T2</t>
  </si>
  <si>
    <t>Přijaté nekap. přísp.a náhrady</t>
  </si>
  <si>
    <t>Pěstební činnost</t>
  </si>
  <si>
    <t>Odvody PO</t>
  </si>
  <si>
    <t>Činnosti knihovnické</t>
  </si>
  <si>
    <t>Příjmy z poskyt. služeb a výrobků</t>
  </si>
  <si>
    <t>Komunální služby a územní rozvoj j.n.</t>
  </si>
  <si>
    <t>Příjmy z pronáj.ost. nemov.věcí a částí</t>
  </si>
  <si>
    <t>Ochrana druhů a stanovišť</t>
  </si>
  <si>
    <t>Ost.přijaté vratky transf. a podob.příjmy</t>
  </si>
  <si>
    <t>Zoopark Chomutov</t>
  </si>
  <si>
    <t>Péče o vzhled obcí a veřejnou zeleň</t>
  </si>
  <si>
    <t>Ost.služby a činnosti v oblasti soc.péče</t>
  </si>
  <si>
    <t>Sociální služby Chomutov</t>
  </si>
  <si>
    <t>Finanční vypořádání</t>
  </si>
  <si>
    <t>Běžné příjmy</t>
  </si>
  <si>
    <t>Ostatní inv.přijaté transfery ze SR</t>
  </si>
  <si>
    <t>OP přeshraniční spolupráce - Technická pomoc 2014+ - inv.</t>
  </si>
  <si>
    <t>Investiční přijaté transfery od krajů</t>
  </si>
  <si>
    <t>KÚÚK - podpora záchranných stanic</t>
  </si>
  <si>
    <t>Kapitálové příjmy</t>
  </si>
  <si>
    <t>Příjmy 31 - Příspěvkové organizace</t>
  </si>
  <si>
    <t>Neinvestiční příspěvky zřízeným PO</t>
  </si>
  <si>
    <t>Městské lesy Chomutov</t>
  </si>
  <si>
    <t>Neinvestiční transfery zřízeným PO</t>
  </si>
  <si>
    <t>Neinv.půjč. prostředky zřízeným PO</t>
  </si>
  <si>
    <t>Chomutovská knihovna</t>
  </si>
  <si>
    <t>Technické služby města Chomutova</t>
  </si>
  <si>
    <t>Vratky transferů poskyt.z veřej.rozpočtů</t>
  </si>
  <si>
    <t>Běžné výdaje</t>
  </si>
  <si>
    <t>Investiční transfery zřízeným PO</t>
  </si>
  <si>
    <t>Podpora ostatních produkčních činností</t>
  </si>
  <si>
    <t>Invest. půjčené prostředky zřízeným PO</t>
  </si>
  <si>
    <t>Technické služby města Chomutova - investice</t>
  </si>
  <si>
    <t>Zoopark Chomutov - investice</t>
  </si>
  <si>
    <t>Jiné investiční transfery zřízeným PO</t>
  </si>
  <si>
    <t>Kapitálové výdaje</t>
  </si>
  <si>
    <t>Výdaje 31 - Příspěvkové organizace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</si>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</sst>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mbria"/>
      <charset val="1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10"/>
      <color rgb="FF00000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0" borderId="0" xfId="0" applyNumberFormat="1" applyFont="1" applyAlignment="1" applyProtection="1">
      <alignment vertical="center"/>
    </xf>
    <xf numFmtId="4" fontId="1" fillId="0" borderId="0" xfId="0" applyNumberFormat="1" applyFont="1" applyAlignment="1" applyProtection="1">
      <alignment vertical="center"/>
    </xf>
    <xf numFmtId="49" fontId="1" fillId="0" borderId="0" xfId="0" applyNumberFormat="1" applyFont="1" applyAlignment="1" applyProtection="1">
      <alignment vertical="center"/>
    </xf>
    <xf numFmtId="0" fontId="1" fillId="0" borderId="0" xfId="0" applyFont="1" applyProtection="1"/>
    <xf numFmtId="164" fontId="2" fillId="2" borderId="0" xfId="0" applyNumberFormat="1" applyFont="1" applyFill="1" applyAlignment="1" applyProtection="1">
      <alignment horizontal="left" vertical="center" wrapText="1"/>
    </xf>
    <xf numFmtId="4" fontId="2" fillId="2" borderId="0" xfId="0" applyNumberFormat="1" applyFont="1" applyFill="1" applyAlignment="1" applyProtection="1">
      <alignment horizontal="left" vertical="center" wrapText="1"/>
    </xf>
    <xf numFmtId="49" fontId="2" fillId="2" borderId="0" xfId="0" applyNumberFormat="1" applyFont="1" applyFill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vertical="center"/>
    </xf>
    <xf numFmtId="4" fontId="2" fillId="2" borderId="1" xfId="0" applyNumberFormat="1" applyFont="1" applyFill="1" applyBorder="1" applyAlignment="1" applyProtection="1">
      <alignment vertical="center" wrapText="1"/>
    </xf>
    <xf numFmtId="16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91"/>
  <sheetViews>
    <sheetView tabSelected="1" zoomScaleNormal="100" workbookViewId="0">
      <pane ySplit="1" topLeftCell="A62" activePane="bottomLeft" state="frozen"/>
      <selection pane="bottomLeft" activeCell="L59" sqref="L59"/>
    </sheetView>
  </sheetViews>
  <sheetFormatPr defaultColWidth="8.75" defaultRowHeight="14.25" x14ac:dyDescent="0.2"/>
  <cols>
    <col min="1" max="1" width="3.25" style="1" customWidth="1"/>
    <col min="2" max="3" width="4.875" style="1" customWidth="1"/>
    <col min="4" max="4" width="9.375" style="1" customWidth="1"/>
    <col min="5" max="6" width="3.875" style="1" customWidth="1"/>
    <col min="7" max="7" width="6.125" style="1" customWidth="1"/>
    <col min="8" max="12" width="11.75" style="2" customWidth="1"/>
    <col min="13" max="13" width="41.25" style="3" customWidth="1"/>
    <col min="14" max="14" width="44.5" style="3" customWidth="1"/>
    <col min="15" max="15" width="35.5" style="3" customWidth="1"/>
    <col min="16" max="16" width="80.625" style="3" customWidth="1"/>
    <col min="17" max="1024" width="8.75" style="4"/>
  </cols>
  <sheetData>
    <row r="1" spans="1:16" ht="29.1" customHeigh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spans="1:16" x14ac:dyDescent="0.2">
      <c r="A3" s="8">
        <v>31</v>
      </c>
      <c r="B3" s="8"/>
      <c r="C3" s="8">
        <v>2451</v>
      </c>
      <c r="D3" s="8"/>
      <c r="E3" s="8"/>
      <c r="F3" s="8"/>
      <c r="G3" s="8"/>
      <c r="H3" s="9">
        <v>935.00004000000001</v>
      </c>
      <c r="I3" s="9">
        <v>935.00004000000001</v>
      </c>
      <c r="J3" s="9">
        <v>467.50002000000001</v>
      </c>
      <c r="K3" s="9">
        <v>701.3</v>
      </c>
      <c r="L3" s="10"/>
      <c r="M3" s="11" t="s">
        <v>16</v>
      </c>
      <c r="N3" s="11"/>
      <c r="O3" s="11"/>
      <c r="P3" s="11"/>
    </row>
    <row r="4" spans="1:16" x14ac:dyDescent="0.2">
      <c r="A4" s="8">
        <v>31</v>
      </c>
      <c r="B4" s="8"/>
      <c r="C4" s="8">
        <v>2451</v>
      </c>
      <c r="D4" s="8">
        <v>3151</v>
      </c>
      <c r="E4" s="8"/>
      <c r="F4" s="8"/>
      <c r="G4" s="8"/>
      <c r="H4" s="9"/>
      <c r="I4" s="9"/>
      <c r="J4" s="9">
        <v>3671.03</v>
      </c>
      <c r="K4" s="9">
        <v>3671</v>
      </c>
      <c r="L4" s="10"/>
      <c r="M4" s="11" t="s">
        <v>16</v>
      </c>
      <c r="N4" s="11" t="s">
        <v>17</v>
      </c>
      <c r="O4" s="11"/>
      <c r="P4" s="11"/>
    </row>
    <row r="5" spans="1:16" x14ac:dyDescent="0.2">
      <c r="A5" s="8">
        <v>31</v>
      </c>
      <c r="B5" s="8"/>
      <c r="C5" s="8">
        <v>4113</v>
      </c>
      <c r="D5" s="8"/>
      <c r="E5" s="8"/>
      <c r="F5" s="8"/>
      <c r="G5" s="8">
        <v>89450</v>
      </c>
      <c r="H5" s="9">
        <v>167.11168000000001</v>
      </c>
      <c r="I5" s="9"/>
      <c r="J5" s="9"/>
      <c r="K5" s="9"/>
      <c r="L5" s="10"/>
      <c r="M5" s="11" t="s">
        <v>18</v>
      </c>
      <c r="N5" s="11"/>
      <c r="O5" s="11"/>
      <c r="P5" s="11" t="s">
        <v>19</v>
      </c>
    </row>
    <row r="6" spans="1:16" x14ac:dyDescent="0.2">
      <c r="A6" s="8">
        <v>31</v>
      </c>
      <c r="B6" s="8"/>
      <c r="C6" s="8">
        <v>4116</v>
      </c>
      <c r="D6" s="8"/>
      <c r="E6" s="8"/>
      <c r="F6" s="8"/>
      <c r="G6" s="8">
        <v>13351</v>
      </c>
      <c r="H6" s="9"/>
      <c r="I6" s="9">
        <v>6798.0889999999999</v>
      </c>
      <c r="J6" s="9">
        <v>8953.0840000000007</v>
      </c>
      <c r="K6" s="9">
        <v>8953.2000000000007</v>
      </c>
      <c r="L6" s="10"/>
      <c r="M6" s="11" t="s">
        <v>20</v>
      </c>
      <c r="N6" s="11"/>
      <c r="O6" s="11"/>
      <c r="P6" s="11" t="s">
        <v>21</v>
      </c>
    </row>
    <row r="7" spans="1:16" x14ac:dyDescent="0.2">
      <c r="A7" s="8">
        <v>31</v>
      </c>
      <c r="B7" s="8"/>
      <c r="C7" s="8">
        <v>4116</v>
      </c>
      <c r="D7" s="8"/>
      <c r="E7" s="8"/>
      <c r="F7" s="8"/>
      <c r="G7" s="8">
        <v>15065</v>
      </c>
      <c r="H7" s="9">
        <v>663.90800000000002</v>
      </c>
      <c r="I7" s="9">
        <v>660.63</v>
      </c>
      <c r="J7" s="9">
        <v>2548.335</v>
      </c>
      <c r="K7" s="9">
        <v>2548.4</v>
      </c>
      <c r="L7" s="10"/>
      <c r="M7" s="11" t="s">
        <v>20</v>
      </c>
      <c r="N7" s="11"/>
      <c r="O7" s="11"/>
      <c r="P7" s="11" t="s">
        <v>22</v>
      </c>
    </row>
    <row r="8" spans="1:16" x14ac:dyDescent="0.2">
      <c r="A8" s="8">
        <v>31</v>
      </c>
      <c r="B8" s="8"/>
      <c r="C8" s="8">
        <v>4116</v>
      </c>
      <c r="D8" s="8"/>
      <c r="E8" s="8"/>
      <c r="F8" s="8"/>
      <c r="G8" s="8">
        <v>17051</v>
      </c>
      <c r="H8" s="9">
        <v>36.996589999999998</v>
      </c>
      <c r="I8" s="9">
        <v>59.097070000000002</v>
      </c>
      <c r="J8" s="9"/>
      <c r="K8" s="9"/>
      <c r="L8" s="10"/>
      <c r="M8" s="11" t="s">
        <v>20</v>
      </c>
      <c r="N8" s="11"/>
      <c r="O8" s="11"/>
      <c r="P8" s="11" t="s">
        <v>23</v>
      </c>
    </row>
    <row r="9" spans="1:16" x14ac:dyDescent="0.2">
      <c r="A9" s="8">
        <v>31</v>
      </c>
      <c r="B9" s="8"/>
      <c r="C9" s="8">
        <v>4116</v>
      </c>
      <c r="D9" s="8"/>
      <c r="E9" s="8"/>
      <c r="F9" s="8"/>
      <c r="G9" s="8">
        <v>29013</v>
      </c>
      <c r="H9" s="9">
        <v>399.185</v>
      </c>
      <c r="I9" s="9">
        <v>861.10500000000002</v>
      </c>
      <c r="J9" s="9"/>
      <c r="K9" s="9"/>
      <c r="L9" s="10"/>
      <c r="M9" s="11" t="s">
        <v>20</v>
      </c>
      <c r="N9" s="11"/>
      <c r="O9" s="11"/>
      <c r="P9" s="11" t="s">
        <v>24</v>
      </c>
    </row>
    <row r="10" spans="1:16" x14ac:dyDescent="0.2">
      <c r="A10" s="8">
        <v>31</v>
      </c>
      <c r="B10" s="8"/>
      <c r="C10" s="8">
        <v>4116</v>
      </c>
      <c r="D10" s="8"/>
      <c r="E10" s="8"/>
      <c r="F10" s="8"/>
      <c r="G10" s="8">
        <v>29014</v>
      </c>
      <c r="H10" s="9"/>
      <c r="I10" s="9">
        <v>1127.4000000000001</v>
      </c>
      <c r="J10" s="9"/>
      <c r="K10" s="9"/>
      <c r="L10" s="10"/>
      <c r="M10" s="11" t="s">
        <v>20</v>
      </c>
      <c r="N10" s="11"/>
      <c r="O10" s="11"/>
      <c r="P10" s="11" t="s">
        <v>25</v>
      </c>
    </row>
    <row r="11" spans="1:16" x14ac:dyDescent="0.2">
      <c r="A11" s="8">
        <v>31</v>
      </c>
      <c r="B11" s="8"/>
      <c r="C11" s="8">
        <v>4116</v>
      </c>
      <c r="D11" s="8"/>
      <c r="E11" s="8"/>
      <c r="F11" s="8"/>
      <c r="G11" s="8">
        <v>29015</v>
      </c>
      <c r="H11" s="9">
        <v>103.676</v>
      </c>
      <c r="I11" s="9">
        <v>126.486</v>
      </c>
      <c r="J11" s="9"/>
      <c r="K11" s="9"/>
      <c r="L11" s="10"/>
      <c r="M11" s="11" t="s">
        <v>20</v>
      </c>
      <c r="N11" s="11"/>
      <c r="O11" s="11"/>
      <c r="P11" s="11" t="s">
        <v>26</v>
      </c>
    </row>
    <row r="12" spans="1:16" x14ac:dyDescent="0.2">
      <c r="A12" s="8">
        <v>31</v>
      </c>
      <c r="B12" s="8"/>
      <c r="C12" s="8">
        <v>4116</v>
      </c>
      <c r="D12" s="8"/>
      <c r="E12" s="8"/>
      <c r="F12" s="8"/>
      <c r="G12" s="8">
        <v>29029</v>
      </c>
      <c r="H12" s="9"/>
      <c r="I12" s="9">
        <v>446.90199999999999</v>
      </c>
      <c r="J12" s="9"/>
      <c r="K12" s="9"/>
      <c r="L12" s="10"/>
      <c r="M12" s="11" t="s">
        <v>20</v>
      </c>
      <c r="N12" s="11"/>
      <c r="O12" s="11"/>
      <c r="P12" s="11" t="s">
        <v>27</v>
      </c>
    </row>
    <row r="13" spans="1:16" x14ac:dyDescent="0.2">
      <c r="A13" s="8">
        <v>31</v>
      </c>
      <c r="B13" s="8"/>
      <c r="C13" s="8">
        <v>4116</v>
      </c>
      <c r="D13" s="8"/>
      <c r="E13" s="8"/>
      <c r="F13" s="8"/>
      <c r="G13" s="8">
        <v>29030</v>
      </c>
      <c r="H13" s="9">
        <v>863.71900000000005</v>
      </c>
      <c r="I13" s="9">
        <v>3810.8969999999999</v>
      </c>
      <c r="J13" s="9"/>
      <c r="K13" s="9"/>
      <c r="L13" s="10"/>
      <c r="M13" s="11" t="s">
        <v>20</v>
      </c>
      <c r="N13" s="11"/>
      <c r="O13" s="11"/>
      <c r="P13" s="11" t="s">
        <v>28</v>
      </c>
    </row>
    <row r="14" spans="1:16" x14ac:dyDescent="0.2">
      <c r="A14" s="8">
        <v>31</v>
      </c>
      <c r="B14" s="8"/>
      <c r="C14" s="8">
        <v>4116</v>
      </c>
      <c r="D14" s="8"/>
      <c r="E14" s="8"/>
      <c r="F14" s="8"/>
      <c r="G14" s="8">
        <v>29096</v>
      </c>
      <c r="H14" s="9">
        <v>72</v>
      </c>
      <c r="I14" s="9">
        <v>14</v>
      </c>
      <c r="J14" s="9"/>
      <c r="K14" s="9"/>
      <c r="L14" s="10"/>
      <c r="M14" s="11" t="s">
        <v>20</v>
      </c>
      <c r="N14" s="11"/>
      <c r="O14" s="11"/>
      <c r="P14" s="11" t="s">
        <v>29</v>
      </c>
    </row>
    <row r="15" spans="1:16" x14ac:dyDescent="0.2">
      <c r="A15" s="8">
        <v>31</v>
      </c>
      <c r="B15" s="8"/>
      <c r="C15" s="8">
        <v>4116</v>
      </c>
      <c r="D15" s="8"/>
      <c r="E15" s="8"/>
      <c r="F15" s="8"/>
      <c r="G15" s="8">
        <v>34053</v>
      </c>
      <c r="H15" s="9"/>
      <c r="I15" s="9"/>
      <c r="J15" s="9">
        <v>37</v>
      </c>
      <c r="K15" s="9"/>
      <c r="L15" s="10"/>
      <c r="M15" s="11" t="s">
        <v>20</v>
      </c>
      <c r="N15" s="11"/>
      <c r="O15" s="11"/>
      <c r="P15" s="11" t="s">
        <v>30</v>
      </c>
    </row>
    <row r="16" spans="1:16" x14ac:dyDescent="0.2">
      <c r="A16" s="8">
        <v>31</v>
      </c>
      <c r="B16" s="8"/>
      <c r="C16" s="8">
        <v>4116</v>
      </c>
      <c r="D16" s="8"/>
      <c r="E16" s="8"/>
      <c r="F16" s="8"/>
      <c r="G16" s="8">
        <v>35442</v>
      </c>
      <c r="H16" s="9"/>
      <c r="I16" s="9">
        <v>497.99612999999999</v>
      </c>
      <c r="J16" s="9"/>
      <c r="K16" s="9"/>
      <c r="L16" s="10"/>
      <c r="M16" s="11" t="s">
        <v>20</v>
      </c>
      <c r="N16" s="11"/>
      <c r="O16" s="11"/>
      <c r="P16" s="11" t="s">
        <v>31</v>
      </c>
    </row>
    <row r="17" spans="1:16" x14ac:dyDescent="0.2">
      <c r="A17" s="8">
        <v>31</v>
      </c>
      <c r="B17" s="8"/>
      <c r="C17" s="8">
        <v>4116</v>
      </c>
      <c r="D17" s="8"/>
      <c r="E17" s="8">
        <v>104</v>
      </c>
      <c r="F17" s="8">
        <v>1</v>
      </c>
      <c r="G17" s="8">
        <v>13013</v>
      </c>
      <c r="H17" s="9">
        <v>1260.7774999999999</v>
      </c>
      <c r="I17" s="9">
        <v>1080.6759199999999</v>
      </c>
      <c r="J17" s="9">
        <v>337.10663</v>
      </c>
      <c r="K17" s="9">
        <v>270.39999999999998</v>
      </c>
      <c r="L17" s="10"/>
      <c r="M17" s="11" t="s">
        <v>20</v>
      </c>
      <c r="N17" s="11"/>
      <c r="O17" s="11"/>
      <c r="P17" s="11" t="s">
        <v>32</v>
      </c>
    </row>
    <row r="18" spans="1:16" x14ac:dyDescent="0.2">
      <c r="A18" s="8">
        <v>31</v>
      </c>
      <c r="B18" s="8"/>
      <c r="C18" s="8">
        <v>4116</v>
      </c>
      <c r="D18" s="8"/>
      <c r="E18" s="8">
        <v>104</v>
      </c>
      <c r="F18" s="8">
        <v>5</v>
      </c>
      <c r="G18" s="8">
        <v>13013</v>
      </c>
      <c r="H18" s="9">
        <v>10716.60873</v>
      </c>
      <c r="I18" s="9">
        <v>9185.7451899999996</v>
      </c>
      <c r="J18" s="9">
        <v>2865.4063700000002</v>
      </c>
      <c r="K18" s="9">
        <v>2297.8000000000002</v>
      </c>
      <c r="L18" s="10"/>
      <c r="M18" s="11" t="s">
        <v>20</v>
      </c>
      <c r="N18" s="11"/>
      <c r="O18" s="11"/>
      <c r="P18" s="11" t="s">
        <v>32</v>
      </c>
    </row>
    <row r="19" spans="1:16" x14ac:dyDescent="0.2">
      <c r="A19" s="8">
        <v>31</v>
      </c>
      <c r="B19" s="8"/>
      <c r="C19" s="8">
        <v>4122</v>
      </c>
      <c r="D19" s="8"/>
      <c r="E19" s="8"/>
      <c r="F19" s="8"/>
      <c r="G19" s="8"/>
      <c r="H19" s="9">
        <v>93.975170000000006</v>
      </c>
      <c r="I19" s="9"/>
      <c r="J19" s="9"/>
      <c r="K19" s="9"/>
      <c r="L19" s="10"/>
      <c r="M19" s="11" t="s">
        <v>33</v>
      </c>
      <c r="N19" s="11"/>
      <c r="O19" s="11"/>
      <c r="P19" s="11"/>
    </row>
    <row r="20" spans="1:16" x14ac:dyDescent="0.2">
      <c r="A20" s="8">
        <v>31</v>
      </c>
      <c r="B20" s="8"/>
      <c r="C20" s="8">
        <v>4122</v>
      </c>
      <c r="D20" s="8"/>
      <c r="E20" s="8"/>
      <c r="F20" s="8"/>
      <c r="G20" s="8">
        <v>193</v>
      </c>
      <c r="H20" s="9">
        <v>252.32</v>
      </c>
      <c r="I20" s="9">
        <v>301.77999999999997</v>
      </c>
      <c r="J20" s="9"/>
      <c r="K20" s="9"/>
      <c r="L20" s="10"/>
      <c r="M20" s="11" t="s">
        <v>33</v>
      </c>
      <c r="N20" s="11"/>
      <c r="O20" s="11"/>
      <c r="P20" s="11" t="s">
        <v>34</v>
      </c>
    </row>
    <row r="21" spans="1:16" x14ac:dyDescent="0.2">
      <c r="A21" s="8">
        <v>31</v>
      </c>
      <c r="B21" s="8"/>
      <c r="C21" s="8">
        <v>4122</v>
      </c>
      <c r="D21" s="8"/>
      <c r="E21" s="8"/>
      <c r="F21" s="8"/>
      <c r="G21" s="8">
        <v>222</v>
      </c>
      <c r="H21" s="9"/>
      <c r="I21" s="9">
        <v>100</v>
      </c>
      <c r="J21" s="9"/>
      <c r="K21" s="9"/>
      <c r="L21" s="10"/>
      <c r="M21" s="11" t="s">
        <v>33</v>
      </c>
      <c r="N21" s="11"/>
      <c r="O21" s="11"/>
      <c r="P21" s="11" t="s">
        <v>35</v>
      </c>
    </row>
    <row r="22" spans="1:16" x14ac:dyDescent="0.2">
      <c r="A22" s="8">
        <v>31</v>
      </c>
      <c r="B22" s="8"/>
      <c r="C22" s="8">
        <v>4122</v>
      </c>
      <c r="D22" s="8"/>
      <c r="E22" s="8"/>
      <c r="F22" s="8"/>
      <c r="G22" s="8">
        <v>271</v>
      </c>
      <c r="H22" s="9"/>
      <c r="I22" s="9">
        <v>105</v>
      </c>
      <c r="J22" s="9"/>
      <c r="K22" s="9"/>
      <c r="L22" s="10"/>
      <c r="M22" s="11" t="s">
        <v>33</v>
      </c>
      <c r="N22" s="11"/>
      <c r="O22" s="11"/>
      <c r="P22" s="11" t="s">
        <v>36</v>
      </c>
    </row>
    <row r="23" spans="1:16" x14ac:dyDescent="0.2">
      <c r="A23" s="8">
        <v>31</v>
      </c>
      <c r="B23" s="8"/>
      <c r="C23" s="8">
        <v>4122</v>
      </c>
      <c r="D23" s="8"/>
      <c r="E23" s="8"/>
      <c r="F23" s="8"/>
      <c r="G23" s="8">
        <v>311</v>
      </c>
      <c r="H23" s="9">
        <v>1235</v>
      </c>
      <c r="I23" s="9">
        <v>1235</v>
      </c>
      <c r="J23" s="9">
        <v>1338</v>
      </c>
      <c r="K23" s="9">
        <v>1338</v>
      </c>
      <c r="L23" s="10"/>
      <c r="M23" s="11" t="s">
        <v>33</v>
      </c>
      <c r="N23" s="11"/>
      <c r="O23" s="11"/>
      <c r="P23" s="11" t="s">
        <v>37</v>
      </c>
    </row>
    <row r="24" spans="1:16" x14ac:dyDescent="0.2">
      <c r="A24" s="8">
        <v>31</v>
      </c>
      <c r="B24" s="8"/>
      <c r="C24" s="8">
        <v>4122</v>
      </c>
      <c r="D24" s="8"/>
      <c r="E24" s="8"/>
      <c r="F24" s="8"/>
      <c r="G24" s="8">
        <v>13305</v>
      </c>
      <c r="H24" s="9">
        <v>32887.1</v>
      </c>
      <c r="I24" s="9">
        <v>34058.300000000003</v>
      </c>
      <c r="J24" s="9">
        <v>22893.54</v>
      </c>
      <c r="K24" s="9">
        <v>38155.9</v>
      </c>
      <c r="L24" s="10"/>
      <c r="M24" s="11" t="s">
        <v>33</v>
      </c>
      <c r="N24" s="11"/>
      <c r="O24" s="11"/>
      <c r="P24" s="11" t="s">
        <v>38</v>
      </c>
    </row>
    <row r="25" spans="1:16" x14ac:dyDescent="0.2">
      <c r="A25" s="8">
        <v>31</v>
      </c>
      <c r="B25" s="8"/>
      <c r="C25" s="8">
        <v>4122</v>
      </c>
      <c r="D25" s="8"/>
      <c r="E25" s="8"/>
      <c r="F25" s="8"/>
      <c r="G25" s="8">
        <v>22011</v>
      </c>
      <c r="H25" s="9"/>
      <c r="I25" s="9">
        <v>12</v>
      </c>
      <c r="J25" s="9"/>
      <c r="K25" s="9"/>
      <c r="L25" s="10"/>
      <c r="M25" s="11" t="s">
        <v>33</v>
      </c>
      <c r="N25" s="11"/>
      <c r="O25" s="11"/>
      <c r="P25" s="11" t="s">
        <v>39</v>
      </c>
    </row>
    <row r="26" spans="1:16" x14ac:dyDescent="0.2">
      <c r="A26" s="8">
        <v>31</v>
      </c>
      <c r="B26" s="8">
        <v>1031</v>
      </c>
      <c r="C26" s="8">
        <v>2324</v>
      </c>
      <c r="D26" s="8"/>
      <c r="E26" s="8"/>
      <c r="F26" s="8"/>
      <c r="G26" s="8"/>
      <c r="H26" s="9">
        <v>484.935</v>
      </c>
      <c r="I26" s="9">
        <v>670.05499999999995</v>
      </c>
      <c r="J26" s="9">
        <v>670.05499999999995</v>
      </c>
      <c r="K26" s="9">
        <v>670.1</v>
      </c>
      <c r="L26" s="10"/>
      <c r="M26" s="11" t="s">
        <v>40</v>
      </c>
      <c r="N26" s="11"/>
      <c r="O26" s="11" t="s">
        <v>41</v>
      </c>
      <c r="P26" s="11"/>
    </row>
    <row r="27" spans="1:16" x14ac:dyDescent="0.2">
      <c r="A27" s="8">
        <v>31</v>
      </c>
      <c r="B27" s="8">
        <v>3314</v>
      </c>
      <c r="C27" s="8">
        <v>2122</v>
      </c>
      <c r="D27" s="8"/>
      <c r="E27" s="8"/>
      <c r="F27" s="8"/>
      <c r="G27" s="8"/>
      <c r="H27" s="9"/>
      <c r="I27" s="9">
        <v>404.36631</v>
      </c>
      <c r="J27" s="9"/>
      <c r="K27" s="9"/>
      <c r="L27" s="10"/>
      <c r="M27" s="11" t="s">
        <v>42</v>
      </c>
      <c r="N27" s="11"/>
      <c r="O27" s="11" t="s">
        <v>43</v>
      </c>
      <c r="P27" s="11"/>
    </row>
    <row r="28" spans="1:16" x14ac:dyDescent="0.2">
      <c r="A28" s="8">
        <v>31</v>
      </c>
      <c r="B28" s="8">
        <v>3639</v>
      </c>
      <c r="C28" s="8">
        <v>2111</v>
      </c>
      <c r="D28" s="8"/>
      <c r="E28" s="8"/>
      <c r="F28" s="8"/>
      <c r="G28" s="8"/>
      <c r="H28" s="9">
        <v>238.941</v>
      </c>
      <c r="I28" s="9">
        <v>53.566000000000003</v>
      </c>
      <c r="J28" s="9">
        <v>19.687000000000001</v>
      </c>
      <c r="K28" s="9"/>
      <c r="L28" s="10"/>
      <c r="M28" s="11" t="s">
        <v>44</v>
      </c>
      <c r="N28" s="11"/>
      <c r="O28" s="11" t="s">
        <v>45</v>
      </c>
      <c r="P28" s="11"/>
    </row>
    <row r="29" spans="1:16" x14ac:dyDescent="0.2">
      <c r="A29" s="8">
        <v>31</v>
      </c>
      <c r="B29" s="8">
        <v>3639</v>
      </c>
      <c r="C29" s="8">
        <v>2132</v>
      </c>
      <c r="D29" s="8"/>
      <c r="E29" s="8"/>
      <c r="F29" s="8"/>
      <c r="G29" s="8"/>
      <c r="H29" s="9">
        <v>475.178</v>
      </c>
      <c r="I29" s="9">
        <v>115.893</v>
      </c>
      <c r="J29" s="9"/>
      <c r="K29" s="9">
        <v>112</v>
      </c>
      <c r="L29" s="12">
        <v>120</v>
      </c>
      <c r="M29" s="11" t="s">
        <v>46</v>
      </c>
      <c r="N29" s="11"/>
      <c r="O29" s="11" t="s">
        <v>45</v>
      </c>
      <c r="P29" s="11"/>
    </row>
    <row r="30" spans="1:16" x14ac:dyDescent="0.2">
      <c r="A30" s="8">
        <v>31</v>
      </c>
      <c r="B30" s="8">
        <v>3741</v>
      </c>
      <c r="C30" s="8">
        <v>2122</v>
      </c>
      <c r="D30" s="8"/>
      <c r="E30" s="8"/>
      <c r="F30" s="8"/>
      <c r="G30" s="8"/>
      <c r="H30" s="9"/>
      <c r="I30" s="9"/>
      <c r="J30" s="9">
        <v>2000</v>
      </c>
      <c r="K30" s="9">
        <v>2000</v>
      </c>
      <c r="L30" s="10"/>
      <c r="M30" s="11" t="s">
        <v>42</v>
      </c>
      <c r="N30" s="11"/>
      <c r="O30" s="11" t="s">
        <v>47</v>
      </c>
      <c r="P30" s="11"/>
    </row>
    <row r="31" spans="1:16" x14ac:dyDescent="0.2">
      <c r="A31" s="8">
        <v>31</v>
      </c>
      <c r="B31" s="8">
        <v>3741</v>
      </c>
      <c r="C31" s="8">
        <v>2132</v>
      </c>
      <c r="D31" s="8"/>
      <c r="E31" s="8"/>
      <c r="F31" s="8"/>
      <c r="G31" s="8"/>
      <c r="H31" s="9"/>
      <c r="I31" s="9"/>
      <c r="J31" s="9"/>
      <c r="K31" s="9">
        <v>930.9</v>
      </c>
      <c r="L31" s="10"/>
      <c r="M31" s="11" t="s">
        <v>46</v>
      </c>
      <c r="N31" s="11"/>
      <c r="O31" s="11" t="s">
        <v>47</v>
      </c>
      <c r="P31" s="11"/>
    </row>
    <row r="32" spans="1:16" x14ac:dyDescent="0.2">
      <c r="A32" s="8">
        <v>31</v>
      </c>
      <c r="B32" s="8">
        <v>3741</v>
      </c>
      <c r="C32" s="8">
        <v>2229</v>
      </c>
      <c r="D32" s="8"/>
      <c r="E32" s="8"/>
      <c r="F32" s="8"/>
      <c r="G32" s="8"/>
      <c r="H32" s="9">
        <v>15.549340000000001</v>
      </c>
      <c r="I32" s="9"/>
      <c r="J32" s="9"/>
      <c r="K32" s="9"/>
      <c r="L32" s="10"/>
      <c r="M32" s="11" t="s">
        <v>48</v>
      </c>
      <c r="N32" s="11"/>
      <c r="O32" s="11" t="s">
        <v>47</v>
      </c>
      <c r="P32" s="11"/>
    </row>
    <row r="33" spans="1:16" x14ac:dyDescent="0.2">
      <c r="A33" s="8">
        <v>31</v>
      </c>
      <c r="B33" s="8">
        <v>3741</v>
      </c>
      <c r="C33" s="8">
        <v>2229</v>
      </c>
      <c r="D33" s="8">
        <v>3105</v>
      </c>
      <c r="E33" s="8"/>
      <c r="F33" s="8"/>
      <c r="G33" s="8"/>
      <c r="H33" s="9">
        <v>56.024830000000001</v>
      </c>
      <c r="I33" s="9"/>
      <c r="J33" s="9"/>
      <c r="K33" s="9"/>
      <c r="L33" s="10"/>
      <c r="M33" s="11" t="s">
        <v>48</v>
      </c>
      <c r="N33" s="11" t="s">
        <v>49</v>
      </c>
      <c r="O33" s="11" t="s">
        <v>47</v>
      </c>
      <c r="P33" s="11"/>
    </row>
    <row r="34" spans="1:16" x14ac:dyDescent="0.2">
      <c r="A34" s="8">
        <v>31</v>
      </c>
      <c r="B34" s="8">
        <v>3745</v>
      </c>
      <c r="C34" s="8">
        <v>2111</v>
      </c>
      <c r="D34" s="8"/>
      <c r="E34" s="8"/>
      <c r="F34" s="8"/>
      <c r="G34" s="8"/>
      <c r="H34" s="9">
        <v>22.475000000000001</v>
      </c>
      <c r="I34" s="9">
        <v>14.9</v>
      </c>
      <c r="J34" s="9">
        <v>11.7</v>
      </c>
      <c r="K34" s="9"/>
      <c r="L34" s="10"/>
      <c r="M34" s="11" t="s">
        <v>44</v>
      </c>
      <c r="N34" s="11"/>
      <c r="O34" s="11" t="s">
        <v>50</v>
      </c>
      <c r="P34" s="11"/>
    </row>
    <row r="35" spans="1:16" x14ac:dyDescent="0.2">
      <c r="A35" s="8">
        <v>31</v>
      </c>
      <c r="B35" s="8">
        <v>4359</v>
      </c>
      <c r="C35" s="8">
        <v>2122</v>
      </c>
      <c r="D35" s="8"/>
      <c r="E35" s="8"/>
      <c r="F35" s="8"/>
      <c r="G35" s="8"/>
      <c r="H35" s="9">
        <v>224</v>
      </c>
      <c r="I35" s="9"/>
      <c r="J35" s="9"/>
      <c r="K35" s="9"/>
      <c r="L35" s="10"/>
      <c r="M35" s="11" t="s">
        <v>42</v>
      </c>
      <c r="N35" s="11"/>
      <c r="O35" s="11" t="s">
        <v>51</v>
      </c>
      <c r="P35" s="11"/>
    </row>
    <row r="36" spans="1:16" x14ac:dyDescent="0.2">
      <c r="A36" s="8">
        <v>31</v>
      </c>
      <c r="B36" s="8">
        <v>4359</v>
      </c>
      <c r="C36" s="8">
        <v>2229</v>
      </c>
      <c r="D36" s="8">
        <v>3104</v>
      </c>
      <c r="E36" s="8"/>
      <c r="F36" s="8"/>
      <c r="G36" s="8"/>
      <c r="H36" s="9">
        <v>327.79646000000002</v>
      </c>
      <c r="I36" s="9">
        <v>928.55574000000001</v>
      </c>
      <c r="J36" s="9">
        <v>657.08280999999999</v>
      </c>
      <c r="K36" s="9">
        <v>657.1</v>
      </c>
      <c r="L36" s="10"/>
      <c r="M36" s="11" t="s">
        <v>48</v>
      </c>
      <c r="N36" s="11" t="s">
        <v>52</v>
      </c>
      <c r="O36" s="11" t="s">
        <v>51</v>
      </c>
      <c r="P36" s="11"/>
    </row>
    <row r="37" spans="1:16" x14ac:dyDescent="0.2">
      <c r="A37" s="8">
        <v>31</v>
      </c>
      <c r="B37" s="8">
        <v>6402</v>
      </c>
      <c r="C37" s="8">
        <v>2229</v>
      </c>
      <c r="D37" s="8"/>
      <c r="E37" s="8"/>
      <c r="F37" s="8"/>
      <c r="G37" s="8"/>
      <c r="H37" s="9"/>
      <c r="I37" s="9"/>
      <c r="J37" s="9">
        <v>1300.2415599999999</v>
      </c>
      <c r="K37" s="9">
        <v>1300.4000000000001</v>
      </c>
      <c r="L37" s="10"/>
      <c r="M37" s="11" t="s">
        <v>48</v>
      </c>
      <c r="N37" s="11"/>
      <c r="O37" s="11" t="s">
        <v>53</v>
      </c>
      <c r="P37" s="11"/>
    </row>
    <row r="39" spans="1:16" x14ac:dyDescent="0.2">
      <c r="A39" s="13" t="s">
        <v>54</v>
      </c>
      <c r="B39" s="13"/>
      <c r="C39" s="13"/>
      <c r="D39" s="13"/>
      <c r="E39" s="13"/>
      <c r="F39" s="13"/>
      <c r="G39" s="13"/>
      <c r="H39" s="14">
        <f>SUM(H2:H38)</f>
        <v>51532.277339999993</v>
      </c>
      <c r="I39" s="14">
        <f>SUM(I2:I38)</f>
        <v>63603.439400000003</v>
      </c>
      <c r="J39" s="14">
        <f>SUM(J2:J38)</f>
        <v>47769.768389999997</v>
      </c>
      <c r="K39" s="14">
        <f>SUM(K2:K38)</f>
        <v>63606.5</v>
      </c>
      <c r="L39" s="14">
        <f>SUM(L2:L38)</f>
        <v>120</v>
      </c>
      <c r="M39" s="15"/>
      <c r="N39" s="15"/>
      <c r="O39" s="15"/>
      <c r="P39" s="15"/>
    </row>
    <row r="41" spans="1:16" x14ac:dyDescent="0.2">
      <c r="A41" s="8">
        <v>31</v>
      </c>
      <c r="B41" s="8"/>
      <c r="C41" s="8">
        <v>4216</v>
      </c>
      <c r="D41" s="8"/>
      <c r="E41" s="8"/>
      <c r="F41" s="8"/>
      <c r="G41" s="8">
        <v>17988</v>
      </c>
      <c r="H41" s="9"/>
      <c r="I41" s="9">
        <v>168.64090999999999</v>
      </c>
      <c r="J41" s="9"/>
      <c r="K41" s="9"/>
      <c r="L41" s="10"/>
      <c r="M41" s="11" t="s">
        <v>55</v>
      </c>
      <c r="N41" s="11"/>
      <c r="O41" s="11"/>
      <c r="P41" s="11" t="s">
        <v>56</v>
      </c>
    </row>
    <row r="42" spans="1:16" x14ac:dyDescent="0.2">
      <c r="A42" s="8">
        <v>31</v>
      </c>
      <c r="B42" s="8"/>
      <c r="C42" s="8">
        <v>4222</v>
      </c>
      <c r="D42" s="8"/>
      <c r="E42" s="8"/>
      <c r="F42" s="8"/>
      <c r="G42" s="8">
        <v>210</v>
      </c>
      <c r="H42" s="9">
        <v>319.096</v>
      </c>
      <c r="I42" s="9"/>
      <c r="J42" s="9"/>
      <c r="K42" s="9"/>
      <c r="L42" s="10"/>
      <c r="M42" s="11" t="s">
        <v>57</v>
      </c>
      <c r="N42" s="11"/>
      <c r="O42" s="11"/>
      <c r="P42" s="11" t="s">
        <v>58</v>
      </c>
    </row>
    <row r="44" spans="1:16" x14ac:dyDescent="0.2">
      <c r="A44" s="13" t="s">
        <v>59</v>
      </c>
      <c r="B44" s="13"/>
      <c r="C44" s="13"/>
      <c r="D44" s="13"/>
      <c r="E44" s="13"/>
      <c r="F44" s="13"/>
      <c r="G44" s="13"/>
      <c r="H44" s="14">
        <f>SUM(H40:H43)</f>
        <v>319.096</v>
      </c>
      <c r="I44" s="14">
        <f>SUM(I40:I43)</f>
        <v>168.64090999999999</v>
      </c>
      <c r="J44" s="14">
        <f>SUM(J40:J43)</f>
        <v>0</v>
      </c>
      <c r="K44" s="14">
        <f>SUM(K40:K43)</f>
        <v>0</v>
      </c>
      <c r="L44" s="16">
        <f>SUM(L40:L43)</f>
        <v>0</v>
      </c>
      <c r="M44" s="15"/>
      <c r="N44" s="15"/>
      <c r="O44" s="15"/>
      <c r="P44" s="15"/>
    </row>
    <row r="46" spans="1:16" x14ac:dyDescent="0.2">
      <c r="A46" s="13" t="s">
        <v>60</v>
      </c>
      <c r="B46" s="13"/>
      <c r="C46" s="13"/>
      <c r="D46" s="13"/>
      <c r="E46" s="13"/>
      <c r="F46" s="13"/>
      <c r="G46" s="13"/>
      <c r="H46" s="14">
        <f>SUM(H44,H39)</f>
        <v>51851.373339999991</v>
      </c>
      <c r="I46" s="14">
        <f>SUM(I44,I39)</f>
        <v>63772.080310000005</v>
      </c>
      <c r="J46" s="14">
        <f>SUM(J44,J39)</f>
        <v>47769.768389999997</v>
      </c>
      <c r="K46" s="14">
        <f>SUM(K44,K39)</f>
        <v>63606.5</v>
      </c>
      <c r="L46" s="16">
        <f>SUM(L44,L39)</f>
        <v>120</v>
      </c>
      <c r="M46" s="15"/>
      <c r="N46" s="15"/>
      <c r="O46" s="15"/>
      <c r="P46" s="15"/>
    </row>
    <row r="48" spans="1:16" x14ac:dyDescent="0.2">
      <c r="A48" s="17">
        <v>31</v>
      </c>
      <c r="B48" s="17">
        <v>1031</v>
      </c>
      <c r="C48" s="17">
        <v>5331</v>
      </c>
      <c r="D48" s="17">
        <v>3101</v>
      </c>
      <c r="E48" s="17"/>
      <c r="F48" s="17"/>
      <c r="G48" s="17"/>
      <c r="H48" s="18">
        <v>4155</v>
      </c>
      <c r="I48" s="18">
        <v>4680</v>
      </c>
      <c r="J48" s="18">
        <v>2352</v>
      </c>
      <c r="K48" s="18">
        <v>4704</v>
      </c>
      <c r="L48" s="19">
        <v>5050</v>
      </c>
      <c r="M48" s="11" t="s">
        <v>61</v>
      </c>
      <c r="N48" s="11" t="s">
        <v>62</v>
      </c>
      <c r="O48" s="11" t="s">
        <v>41</v>
      </c>
      <c r="P48" s="11"/>
    </row>
    <row r="49" spans="1:16" x14ac:dyDescent="0.2">
      <c r="A49" s="8">
        <v>31</v>
      </c>
      <c r="B49" s="8">
        <v>1031</v>
      </c>
      <c r="C49" s="8">
        <v>5336</v>
      </c>
      <c r="D49" s="8">
        <v>3101</v>
      </c>
      <c r="E49" s="8"/>
      <c r="F49" s="8"/>
      <c r="G49" s="8"/>
      <c r="H49" s="9">
        <v>484.935</v>
      </c>
      <c r="I49" s="9">
        <v>670.05499999999995</v>
      </c>
      <c r="J49" s="9">
        <v>670.05499999999995</v>
      </c>
      <c r="K49" s="9">
        <v>670.1</v>
      </c>
      <c r="L49" s="10"/>
      <c r="M49" s="11" t="s">
        <v>63</v>
      </c>
      <c r="N49" s="11" t="s">
        <v>62</v>
      </c>
      <c r="O49" s="11" t="s">
        <v>41</v>
      </c>
      <c r="P49" s="11"/>
    </row>
    <row r="50" spans="1:16" x14ac:dyDescent="0.2">
      <c r="A50" s="8">
        <v>31</v>
      </c>
      <c r="B50" s="8">
        <v>1031</v>
      </c>
      <c r="C50" s="8">
        <v>5336</v>
      </c>
      <c r="D50" s="8">
        <v>3101</v>
      </c>
      <c r="E50" s="8"/>
      <c r="F50" s="8"/>
      <c r="G50" s="8">
        <v>29013</v>
      </c>
      <c r="H50" s="9">
        <v>399.185</v>
      </c>
      <c r="I50" s="9">
        <v>861.10500000000002</v>
      </c>
      <c r="J50" s="9"/>
      <c r="K50" s="9"/>
      <c r="L50" s="10"/>
      <c r="M50" s="11" t="s">
        <v>63</v>
      </c>
      <c r="N50" s="11" t="s">
        <v>62</v>
      </c>
      <c r="O50" s="11" t="s">
        <v>41</v>
      </c>
      <c r="P50" s="11" t="s">
        <v>24</v>
      </c>
    </row>
    <row r="51" spans="1:16" x14ac:dyDescent="0.2">
      <c r="A51" s="8">
        <v>31</v>
      </c>
      <c r="B51" s="8">
        <v>1031</v>
      </c>
      <c r="C51" s="8">
        <v>5336</v>
      </c>
      <c r="D51" s="8">
        <v>3101</v>
      </c>
      <c r="E51" s="8"/>
      <c r="F51" s="8"/>
      <c r="G51" s="8">
        <v>29014</v>
      </c>
      <c r="H51" s="9"/>
      <c r="I51" s="9">
        <v>1127.4000000000001</v>
      </c>
      <c r="J51" s="9"/>
      <c r="K51" s="9"/>
      <c r="L51" s="10"/>
      <c r="M51" s="11" t="s">
        <v>63</v>
      </c>
      <c r="N51" s="11" t="s">
        <v>62</v>
      </c>
      <c r="O51" s="11" t="s">
        <v>41</v>
      </c>
      <c r="P51" s="11" t="s">
        <v>25</v>
      </c>
    </row>
    <row r="52" spans="1:16" x14ac:dyDescent="0.2">
      <c r="A52" s="8">
        <v>31</v>
      </c>
      <c r="B52" s="8">
        <v>1031</v>
      </c>
      <c r="C52" s="8">
        <v>5336</v>
      </c>
      <c r="D52" s="8">
        <v>3101</v>
      </c>
      <c r="E52" s="8"/>
      <c r="F52" s="8"/>
      <c r="G52" s="8">
        <v>29015</v>
      </c>
      <c r="H52" s="9">
        <v>103.676</v>
      </c>
      <c r="I52" s="9">
        <v>126.486</v>
      </c>
      <c r="J52" s="9"/>
      <c r="K52" s="9"/>
      <c r="L52" s="10"/>
      <c r="M52" s="11" t="s">
        <v>63</v>
      </c>
      <c r="N52" s="11" t="s">
        <v>62</v>
      </c>
      <c r="O52" s="11" t="s">
        <v>41</v>
      </c>
      <c r="P52" s="11" t="s">
        <v>26</v>
      </c>
    </row>
    <row r="53" spans="1:16" x14ac:dyDescent="0.2">
      <c r="A53" s="8">
        <v>31</v>
      </c>
      <c r="B53" s="8">
        <v>1031</v>
      </c>
      <c r="C53" s="8">
        <v>5336</v>
      </c>
      <c r="D53" s="8">
        <v>3101</v>
      </c>
      <c r="E53" s="8"/>
      <c r="F53" s="8"/>
      <c r="G53" s="8">
        <v>29029</v>
      </c>
      <c r="H53" s="9"/>
      <c r="I53" s="9">
        <v>446.90199999999999</v>
      </c>
      <c r="J53" s="9"/>
      <c r="K53" s="9"/>
      <c r="L53" s="10"/>
      <c r="M53" s="11" t="s">
        <v>63</v>
      </c>
      <c r="N53" s="11" t="s">
        <v>62</v>
      </c>
      <c r="O53" s="11" t="s">
        <v>41</v>
      </c>
      <c r="P53" s="11" t="s">
        <v>27</v>
      </c>
    </row>
    <row r="54" spans="1:16" x14ac:dyDescent="0.2">
      <c r="A54" s="8">
        <v>31</v>
      </c>
      <c r="B54" s="8">
        <v>1031</v>
      </c>
      <c r="C54" s="8">
        <v>5336</v>
      </c>
      <c r="D54" s="8">
        <v>3101</v>
      </c>
      <c r="E54" s="8"/>
      <c r="F54" s="8"/>
      <c r="G54" s="8">
        <v>29030</v>
      </c>
      <c r="H54" s="9">
        <v>863.71900000000005</v>
      </c>
      <c r="I54" s="9">
        <v>3810.8969999999999</v>
      </c>
      <c r="J54" s="9"/>
      <c r="K54" s="9"/>
      <c r="L54" s="10"/>
      <c r="M54" s="11" t="s">
        <v>63</v>
      </c>
      <c r="N54" s="11" t="s">
        <v>62</v>
      </c>
      <c r="O54" s="11" t="s">
        <v>41</v>
      </c>
      <c r="P54" s="11" t="s">
        <v>28</v>
      </c>
    </row>
    <row r="55" spans="1:16" x14ac:dyDescent="0.2">
      <c r="A55" s="8">
        <v>31</v>
      </c>
      <c r="B55" s="8">
        <v>1031</v>
      </c>
      <c r="C55" s="8">
        <v>5336</v>
      </c>
      <c r="D55" s="8">
        <v>3101</v>
      </c>
      <c r="E55" s="8"/>
      <c r="F55" s="8"/>
      <c r="G55" s="8">
        <v>29096</v>
      </c>
      <c r="H55" s="9">
        <v>72</v>
      </c>
      <c r="I55" s="9">
        <v>14</v>
      </c>
      <c r="J55" s="9"/>
      <c r="K55" s="9"/>
      <c r="L55" s="10"/>
      <c r="M55" s="11" t="s">
        <v>63</v>
      </c>
      <c r="N55" s="11" t="s">
        <v>62</v>
      </c>
      <c r="O55" s="11" t="s">
        <v>41</v>
      </c>
      <c r="P55" s="11" t="s">
        <v>29</v>
      </c>
    </row>
    <row r="56" spans="1:16" x14ac:dyDescent="0.2">
      <c r="A56" s="8">
        <v>31</v>
      </c>
      <c r="B56" s="8">
        <v>1031</v>
      </c>
      <c r="C56" s="8">
        <v>5336</v>
      </c>
      <c r="D56" s="8">
        <v>3101</v>
      </c>
      <c r="E56" s="8"/>
      <c r="F56" s="8"/>
      <c r="G56" s="8">
        <v>89450</v>
      </c>
      <c r="H56" s="9">
        <v>167.11168000000001</v>
      </c>
      <c r="I56" s="9"/>
      <c r="J56" s="9"/>
      <c r="K56" s="9"/>
      <c r="L56" s="10"/>
      <c r="M56" s="11" t="s">
        <v>63</v>
      </c>
      <c r="N56" s="11" t="s">
        <v>62</v>
      </c>
      <c r="O56" s="11" t="s">
        <v>41</v>
      </c>
      <c r="P56" s="11" t="s">
        <v>19</v>
      </c>
    </row>
    <row r="57" spans="1:16" x14ac:dyDescent="0.2">
      <c r="A57" s="8">
        <v>31</v>
      </c>
      <c r="B57" s="8">
        <v>1031</v>
      </c>
      <c r="C57" s="8">
        <v>5651</v>
      </c>
      <c r="D57" s="8">
        <v>3101</v>
      </c>
      <c r="E57" s="8"/>
      <c r="F57" s="8"/>
      <c r="G57" s="8"/>
      <c r="H57" s="9"/>
      <c r="I57" s="9">
        <v>1671.03</v>
      </c>
      <c r="J57" s="9"/>
      <c r="K57" s="9"/>
      <c r="L57" s="10"/>
      <c r="M57" s="11" t="s">
        <v>64</v>
      </c>
      <c r="N57" s="11" t="s">
        <v>62</v>
      </c>
      <c r="O57" s="11" t="s">
        <v>41</v>
      </c>
      <c r="P57" s="11"/>
    </row>
    <row r="58" spans="1:16" x14ac:dyDescent="0.2">
      <c r="A58" s="17">
        <v>31</v>
      </c>
      <c r="B58" s="17">
        <v>3314</v>
      </c>
      <c r="C58" s="17">
        <v>5331</v>
      </c>
      <c r="D58" s="17">
        <v>3102</v>
      </c>
      <c r="E58" s="17"/>
      <c r="F58" s="17"/>
      <c r="G58" s="17"/>
      <c r="H58" s="18">
        <v>25324.400000000001</v>
      </c>
      <c r="I58" s="18">
        <v>26538</v>
      </c>
      <c r="J58" s="18">
        <v>12740</v>
      </c>
      <c r="K58" s="18">
        <v>25480</v>
      </c>
      <c r="L58" s="19">
        <v>28654</v>
      </c>
      <c r="M58" s="11" t="s">
        <v>61</v>
      </c>
      <c r="N58" s="11" t="s">
        <v>65</v>
      </c>
      <c r="O58" s="11" t="s">
        <v>43</v>
      </c>
      <c r="P58" s="11"/>
    </row>
    <row r="59" spans="1:16" x14ac:dyDescent="0.2">
      <c r="A59" s="8">
        <v>31</v>
      </c>
      <c r="B59" s="8">
        <v>3314</v>
      </c>
      <c r="C59" s="8">
        <v>5336</v>
      </c>
      <c r="D59" s="8">
        <v>3102</v>
      </c>
      <c r="E59" s="8"/>
      <c r="F59" s="8"/>
      <c r="G59" s="8">
        <v>311</v>
      </c>
      <c r="H59" s="9">
        <v>1235</v>
      </c>
      <c r="I59" s="9">
        <v>1235</v>
      </c>
      <c r="J59" s="9"/>
      <c r="K59" s="9">
        <v>1338</v>
      </c>
      <c r="L59" s="10"/>
      <c r="M59" s="11" t="s">
        <v>63</v>
      </c>
      <c r="N59" s="11" t="s">
        <v>65</v>
      </c>
      <c r="O59" s="11" t="s">
        <v>43</v>
      </c>
      <c r="P59" s="11" t="s">
        <v>37</v>
      </c>
    </row>
    <row r="60" spans="1:16" x14ac:dyDescent="0.2">
      <c r="A60" s="17">
        <v>31</v>
      </c>
      <c r="B60" s="17">
        <v>3639</v>
      </c>
      <c r="C60" s="17">
        <v>5331</v>
      </c>
      <c r="D60" s="17">
        <v>3103</v>
      </c>
      <c r="E60" s="17"/>
      <c r="F60" s="17"/>
      <c r="G60" s="17"/>
      <c r="H60" s="18">
        <v>128862.3</v>
      </c>
      <c r="I60" s="18">
        <v>130031.8279</v>
      </c>
      <c r="J60" s="18">
        <v>64971.5</v>
      </c>
      <c r="K60" s="18">
        <v>129943</v>
      </c>
      <c r="L60" s="19">
        <v>146031</v>
      </c>
      <c r="M60" s="11" t="s">
        <v>61</v>
      </c>
      <c r="N60" s="11" t="s">
        <v>66</v>
      </c>
      <c r="O60" s="11" t="s">
        <v>45</v>
      </c>
      <c r="P60" s="11"/>
    </row>
    <row r="61" spans="1:16" x14ac:dyDescent="0.2">
      <c r="A61" s="17">
        <v>31</v>
      </c>
      <c r="B61" s="17">
        <v>3741</v>
      </c>
      <c r="C61" s="17">
        <v>5331</v>
      </c>
      <c r="D61" s="17">
        <v>3105</v>
      </c>
      <c r="E61" s="17"/>
      <c r="F61" s="17"/>
      <c r="G61" s="17"/>
      <c r="H61" s="18">
        <v>43013.8</v>
      </c>
      <c r="I61" s="18">
        <v>42000</v>
      </c>
      <c r="J61" s="18">
        <v>30053.333999999999</v>
      </c>
      <c r="K61" s="18">
        <v>45080</v>
      </c>
      <c r="L61" s="19">
        <v>47350</v>
      </c>
      <c r="M61" s="11" t="s">
        <v>61</v>
      </c>
      <c r="N61" s="11" t="s">
        <v>49</v>
      </c>
      <c r="O61" s="11" t="s">
        <v>47</v>
      </c>
      <c r="P61" s="11"/>
    </row>
    <row r="62" spans="1:16" x14ac:dyDescent="0.2">
      <c r="A62" s="8">
        <v>31</v>
      </c>
      <c r="B62" s="8">
        <v>3741</v>
      </c>
      <c r="C62" s="8">
        <v>5336</v>
      </c>
      <c r="D62" s="8">
        <v>3105</v>
      </c>
      <c r="E62" s="8"/>
      <c r="F62" s="8"/>
      <c r="G62" s="8"/>
      <c r="H62" s="9">
        <v>150</v>
      </c>
      <c r="I62" s="9"/>
      <c r="J62" s="9"/>
      <c r="K62" s="9"/>
      <c r="L62" s="10"/>
      <c r="M62" s="11" t="s">
        <v>63</v>
      </c>
      <c r="N62" s="11" t="s">
        <v>49</v>
      </c>
      <c r="O62" s="11" t="s">
        <v>47</v>
      </c>
      <c r="P62" s="11"/>
    </row>
    <row r="63" spans="1:16" x14ac:dyDescent="0.2">
      <c r="A63" s="8">
        <v>31</v>
      </c>
      <c r="B63" s="8">
        <v>3741</v>
      </c>
      <c r="C63" s="8">
        <v>5336</v>
      </c>
      <c r="D63" s="8">
        <v>3105</v>
      </c>
      <c r="E63" s="8"/>
      <c r="F63" s="8"/>
      <c r="G63" s="8">
        <v>222</v>
      </c>
      <c r="H63" s="9"/>
      <c r="I63" s="9">
        <v>100</v>
      </c>
      <c r="J63" s="9"/>
      <c r="K63" s="9"/>
      <c r="L63" s="10"/>
      <c r="M63" s="11" t="s">
        <v>63</v>
      </c>
      <c r="N63" s="11" t="s">
        <v>49</v>
      </c>
      <c r="O63" s="11" t="s">
        <v>47</v>
      </c>
      <c r="P63" s="11" t="s">
        <v>35</v>
      </c>
    </row>
    <row r="64" spans="1:16" x14ac:dyDescent="0.2">
      <c r="A64" s="8">
        <v>31</v>
      </c>
      <c r="B64" s="8">
        <v>3741</v>
      </c>
      <c r="C64" s="8">
        <v>5336</v>
      </c>
      <c r="D64" s="8">
        <v>3105</v>
      </c>
      <c r="E64" s="8"/>
      <c r="F64" s="8"/>
      <c r="G64" s="8">
        <v>271</v>
      </c>
      <c r="H64" s="9"/>
      <c r="I64" s="9">
        <v>105</v>
      </c>
      <c r="J64" s="9"/>
      <c r="K64" s="9"/>
      <c r="L64" s="10"/>
      <c r="M64" s="11" t="s">
        <v>63</v>
      </c>
      <c r="N64" s="11" t="s">
        <v>49</v>
      </c>
      <c r="O64" s="11" t="s">
        <v>47</v>
      </c>
      <c r="P64" s="11" t="s">
        <v>36</v>
      </c>
    </row>
    <row r="65" spans="1:16" x14ac:dyDescent="0.2">
      <c r="A65" s="8">
        <v>31</v>
      </c>
      <c r="B65" s="8">
        <v>3741</v>
      </c>
      <c r="C65" s="8">
        <v>5336</v>
      </c>
      <c r="D65" s="8">
        <v>3105</v>
      </c>
      <c r="E65" s="8"/>
      <c r="F65" s="8"/>
      <c r="G65" s="8">
        <v>15065</v>
      </c>
      <c r="H65" s="9">
        <v>663.90800000000002</v>
      </c>
      <c r="I65" s="9">
        <v>660.63</v>
      </c>
      <c r="J65" s="9">
        <v>2548.335</v>
      </c>
      <c r="K65" s="9">
        <v>2548.4</v>
      </c>
      <c r="L65" s="10"/>
      <c r="M65" s="11" t="s">
        <v>63</v>
      </c>
      <c r="N65" s="11" t="s">
        <v>49</v>
      </c>
      <c r="O65" s="11" t="s">
        <v>47</v>
      </c>
      <c r="P65" s="11" t="s">
        <v>22</v>
      </c>
    </row>
    <row r="66" spans="1:16" x14ac:dyDescent="0.2">
      <c r="A66" s="8">
        <v>31</v>
      </c>
      <c r="B66" s="8">
        <v>3741</v>
      </c>
      <c r="C66" s="8">
        <v>5336</v>
      </c>
      <c r="D66" s="8">
        <v>3105</v>
      </c>
      <c r="E66" s="8"/>
      <c r="F66" s="8"/>
      <c r="G66" s="8">
        <v>17051</v>
      </c>
      <c r="H66" s="9">
        <v>36.996589999999998</v>
      </c>
      <c r="I66" s="9">
        <v>59.097070000000002</v>
      </c>
      <c r="J66" s="9"/>
      <c r="K66" s="9"/>
      <c r="L66" s="10"/>
      <c r="M66" s="11" t="s">
        <v>63</v>
      </c>
      <c r="N66" s="11" t="s">
        <v>49</v>
      </c>
      <c r="O66" s="11" t="s">
        <v>47</v>
      </c>
      <c r="P66" s="11" t="s">
        <v>23</v>
      </c>
    </row>
    <row r="67" spans="1:16" x14ac:dyDescent="0.2">
      <c r="A67" s="17">
        <v>31</v>
      </c>
      <c r="B67" s="17">
        <v>4359</v>
      </c>
      <c r="C67" s="17">
        <v>5331</v>
      </c>
      <c r="D67" s="17">
        <v>3104</v>
      </c>
      <c r="E67" s="17"/>
      <c r="F67" s="17"/>
      <c r="G67" s="17"/>
      <c r="H67" s="18">
        <v>24594</v>
      </c>
      <c r="I67" s="18">
        <v>26508</v>
      </c>
      <c r="J67" s="18">
        <v>19050</v>
      </c>
      <c r="K67" s="18">
        <v>26882</v>
      </c>
      <c r="L67" s="19">
        <v>24873</v>
      </c>
      <c r="M67" s="11" t="s">
        <v>61</v>
      </c>
      <c r="N67" s="11" t="s">
        <v>52</v>
      </c>
      <c r="O67" s="11" t="s">
        <v>51</v>
      </c>
      <c r="P67" s="11"/>
    </row>
    <row r="68" spans="1:16" x14ac:dyDescent="0.2">
      <c r="A68" s="8">
        <v>31</v>
      </c>
      <c r="B68" s="8">
        <v>4359</v>
      </c>
      <c r="C68" s="8">
        <v>5336</v>
      </c>
      <c r="D68" s="8">
        <v>3104</v>
      </c>
      <c r="E68" s="8"/>
      <c r="F68" s="8"/>
      <c r="G68" s="8">
        <v>193</v>
      </c>
      <c r="H68" s="9">
        <v>252.32</v>
      </c>
      <c r="I68" s="9">
        <v>301.77999999999997</v>
      </c>
      <c r="J68" s="9"/>
      <c r="K68" s="9"/>
      <c r="L68" s="10"/>
      <c r="M68" s="11" t="s">
        <v>63</v>
      </c>
      <c r="N68" s="11" t="s">
        <v>52</v>
      </c>
      <c r="O68" s="11" t="s">
        <v>51</v>
      </c>
      <c r="P68" s="11" t="s">
        <v>34</v>
      </c>
    </row>
    <row r="69" spans="1:16" x14ac:dyDescent="0.2">
      <c r="A69" s="8">
        <v>31</v>
      </c>
      <c r="B69" s="8">
        <v>4359</v>
      </c>
      <c r="C69" s="8">
        <v>5336</v>
      </c>
      <c r="D69" s="8">
        <v>3104</v>
      </c>
      <c r="E69" s="8"/>
      <c r="F69" s="8"/>
      <c r="G69" s="8">
        <v>13305</v>
      </c>
      <c r="H69" s="9">
        <v>32887.1</v>
      </c>
      <c r="I69" s="9">
        <v>34058.300000000003</v>
      </c>
      <c r="J69" s="9">
        <v>22893.54</v>
      </c>
      <c r="K69" s="9">
        <v>38155.9</v>
      </c>
      <c r="L69" s="10"/>
      <c r="M69" s="11" t="s">
        <v>63</v>
      </c>
      <c r="N69" s="11" t="s">
        <v>52</v>
      </c>
      <c r="O69" s="11" t="s">
        <v>51</v>
      </c>
      <c r="P69" s="11" t="s">
        <v>38</v>
      </c>
    </row>
    <row r="70" spans="1:16" x14ac:dyDescent="0.2">
      <c r="A70" s="8">
        <v>31</v>
      </c>
      <c r="B70" s="8">
        <v>4359</v>
      </c>
      <c r="C70" s="8">
        <v>5336</v>
      </c>
      <c r="D70" s="8">
        <v>3104</v>
      </c>
      <c r="E70" s="8"/>
      <c r="F70" s="8"/>
      <c r="G70" s="8">
        <v>13351</v>
      </c>
      <c r="H70" s="9"/>
      <c r="I70" s="9">
        <v>6798.0889999999999</v>
      </c>
      <c r="J70" s="9">
        <v>8953.0840000000007</v>
      </c>
      <c r="K70" s="9">
        <v>8953.2000000000007</v>
      </c>
      <c r="L70" s="10"/>
      <c r="M70" s="11" t="s">
        <v>63</v>
      </c>
      <c r="N70" s="11" t="s">
        <v>52</v>
      </c>
      <c r="O70" s="11" t="s">
        <v>51</v>
      </c>
      <c r="P70" s="11" t="s">
        <v>21</v>
      </c>
    </row>
    <row r="71" spans="1:16" x14ac:dyDescent="0.2">
      <c r="A71" s="8">
        <v>31</v>
      </c>
      <c r="B71" s="8">
        <v>4359</v>
      </c>
      <c r="C71" s="8">
        <v>5336</v>
      </c>
      <c r="D71" s="8">
        <v>3104</v>
      </c>
      <c r="E71" s="8"/>
      <c r="F71" s="8"/>
      <c r="G71" s="8">
        <v>22011</v>
      </c>
      <c r="H71" s="9"/>
      <c r="I71" s="9">
        <v>12</v>
      </c>
      <c r="J71" s="9"/>
      <c r="K71" s="9"/>
      <c r="L71" s="10"/>
      <c r="M71" s="11" t="s">
        <v>63</v>
      </c>
      <c r="N71" s="11" t="s">
        <v>52</v>
      </c>
      <c r="O71" s="11" t="s">
        <v>51</v>
      </c>
      <c r="P71" s="11" t="s">
        <v>39</v>
      </c>
    </row>
    <row r="72" spans="1:16" x14ac:dyDescent="0.2">
      <c r="A72" s="8">
        <v>31</v>
      </c>
      <c r="B72" s="8">
        <v>4359</v>
      </c>
      <c r="C72" s="8">
        <v>5336</v>
      </c>
      <c r="D72" s="8">
        <v>3104</v>
      </c>
      <c r="E72" s="8"/>
      <c r="F72" s="8"/>
      <c r="G72" s="8">
        <v>35442</v>
      </c>
      <c r="H72" s="9"/>
      <c r="I72" s="9">
        <v>497.99612999999999</v>
      </c>
      <c r="J72" s="9"/>
      <c r="K72" s="9"/>
      <c r="L72" s="10"/>
      <c r="M72" s="11" t="s">
        <v>63</v>
      </c>
      <c r="N72" s="11" t="s">
        <v>52</v>
      </c>
      <c r="O72" s="11" t="s">
        <v>51</v>
      </c>
      <c r="P72" s="11" t="s">
        <v>31</v>
      </c>
    </row>
    <row r="73" spans="1:16" x14ac:dyDescent="0.2">
      <c r="A73" s="8">
        <v>31</v>
      </c>
      <c r="B73" s="8">
        <v>4359</v>
      </c>
      <c r="C73" s="8">
        <v>5336</v>
      </c>
      <c r="D73" s="8">
        <v>3104</v>
      </c>
      <c r="E73" s="8">
        <v>104</v>
      </c>
      <c r="F73" s="8">
        <v>1</v>
      </c>
      <c r="G73" s="8">
        <v>13013</v>
      </c>
      <c r="H73" s="9">
        <v>1260.7774999999999</v>
      </c>
      <c r="I73" s="9">
        <v>1080.6759199999999</v>
      </c>
      <c r="J73" s="9">
        <v>165.92162999999999</v>
      </c>
      <c r="K73" s="9">
        <v>270.39999999999998</v>
      </c>
      <c r="L73" s="10"/>
      <c r="M73" s="11" t="s">
        <v>63</v>
      </c>
      <c r="N73" s="11" t="s">
        <v>52</v>
      </c>
      <c r="O73" s="11" t="s">
        <v>51</v>
      </c>
      <c r="P73" s="11" t="s">
        <v>32</v>
      </c>
    </row>
    <row r="74" spans="1:16" x14ac:dyDescent="0.2">
      <c r="A74" s="8">
        <v>31</v>
      </c>
      <c r="B74" s="8">
        <v>4359</v>
      </c>
      <c r="C74" s="8">
        <v>5336</v>
      </c>
      <c r="D74" s="8">
        <v>3104</v>
      </c>
      <c r="E74" s="8">
        <v>104</v>
      </c>
      <c r="F74" s="8">
        <v>5</v>
      </c>
      <c r="G74" s="8">
        <v>13013</v>
      </c>
      <c r="H74" s="9">
        <v>10716.60873</v>
      </c>
      <c r="I74" s="9">
        <v>9185.7451899999996</v>
      </c>
      <c r="J74" s="9">
        <v>1410.3338699999999</v>
      </c>
      <c r="K74" s="9">
        <v>2297.8000000000002</v>
      </c>
      <c r="L74" s="10"/>
      <c r="M74" s="11" t="s">
        <v>63</v>
      </c>
      <c r="N74" s="11" t="s">
        <v>52</v>
      </c>
      <c r="O74" s="11" t="s">
        <v>51</v>
      </c>
      <c r="P74" s="11" t="s">
        <v>32</v>
      </c>
    </row>
    <row r="75" spans="1:16" x14ac:dyDescent="0.2">
      <c r="A75" s="8">
        <v>31</v>
      </c>
      <c r="B75" s="8">
        <v>6402</v>
      </c>
      <c r="C75" s="8">
        <v>5364</v>
      </c>
      <c r="D75" s="8"/>
      <c r="E75" s="8"/>
      <c r="F75" s="8"/>
      <c r="G75" s="8"/>
      <c r="H75" s="9"/>
      <c r="I75" s="9"/>
      <c r="J75" s="9">
        <v>1300.2415599999999</v>
      </c>
      <c r="K75" s="9">
        <v>1300.4000000000001</v>
      </c>
      <c r="L75" s="10"/>
      <c r="M75" s="11" t="s">
        <v>67</v>
      </c>
      <c r="N75" s="11"/>
      <c r="O75" s="11" t="s">
        <v>53</v>
      </c>
      <c r="P75" s="11"/>
    </row>
    <row r="77" spans="1:16" x14ac:dyDescent="0.2">
      <c r="A77" s="13" t="s">
        <v>68</v>
      </c>
      <c r="B77" s="13"/>
      <c r="C77" s="13"/>
      <c r="D77" s="13"/>
      <c r="E77" s="13"/>
      <c r="F77" s="13"/>
      <c r="G77" s="13"/>
      <c r="H77" s="14">
        <f>SUM(H47:H76)</f>
        <v>275242.83749999997</v>
      </c>
      <c r="I77" s="14">
        <f>SUM(I47:I76)</f>
        <v>292580.01620999997</v>
      </c>
      <c r="J77" s="14">
        <f>SUM(J47:J76)</f>
        <v>167108.34505999999</v>
      </c>
      <c r="K77" s="14">
        <f>SUM(K47:K76)</f>
        <v>287623.20000000007</v>
      </c>
      <c r="L77" s="14">
        <f>SUM(L47:L76)</f>
        <v>251958</v>
      </c>
      <c r="M77" s="15"/>
      <c r="N77" s="15"/>
      <c r="O77" s="15"/>
      <c r="P77" s="15"/>
    </row>
    <row r="79" spans="1:16" x14ac:dyDescent="0.2">
      <c r="A79" s="8">
        <v>31</v>
      </c>
      <c r="B79" s="8">
        <v>1032</v>
      </c>
      <c r="C79" s="8">
        <v>6351</v>
      </c>
      <c r="D79" s="8">
        <v>3151</v>
      </c>
      <c r="E79" s="8"/>
      <c r="F79" s="8"/>
      <c r="G79" s="8"/>
      <c r="H79" s="9"/>
      <c r="I79" s="9">
        <v>2000</v>
      </c>
      <c r="J79" s="9"/>
      <c r="K79" s="9"/>
      <c r="L79" s="10"/>
      <c r="M79" s="11" t="s">
        <v>69</v>
      </c>
      <c r="N79" s="11" t="s">
        <v>17</v>
      </c>
      <c r="O79" s="11" t="s">
        <v>70</v>
      </c>
      <c r="P79" s="11"/>
    </row>
    <row r="80" spans="1:16" x14ac:dyDescent="0.2">
      <c r="A80" s="8">
        <v>31</v>
      </c>
      <c r="B80" s="8">
        <v>1032</v>
      </c>
      <c r="C80" s="8">
        <v>6451</v>
      </c>
      <c r="D80" s="8">
        <v>3151</v>
      </c>
      <c r="E80" s="8"/>
      <c r="F80" s="8"/>
      <c r="G80" s="8"/>
      <c r="H80" s="9"/>
      <c r="I80" s="9">
        <v>2000</v>
      </c>
      <c r="J80" s="9"/>
      <c r="K80" s="9"/>
      <c r="L80" s="10"/>
      <c r="M80" s="11" t="s">
        <v>71</v>
      </c>
      <c r="N80" s="11" t="s">
        <v>17</v>
      </c>
      <c r="O80" s="11" t="s">
        <v>70</v>
      </c>
      <c r="P80" s="11"/>
    </row>
    <row r="81" spans="1:16" x14ac:dyDescent="0.2">
      <c r="A81" s="17">
        <v>31</v>
      </c>
      <c r="B81" s="17">
        <v>3639</v>
      </c>
      <c r="C81" s="17">
        <v>6351</v>
      </c>
      <c r="D81" s="17">
        <v>3153</v>
      </c>
      <c r="E81" s="17"/>
      <c r="F81" s="17"/>
      <c r="G81" s="17"/>
      <c r="H81" s="18">
        <v>5000</v>
      </c>
      <c r="I81" s="18">
        <v>250</v>
      </c>
      <c r="J81" s="18"/>
      <c r="K81" s="18"/>
      <c r="L81" s="20">
        <v>8990.7999999999993</v>
      </c>
      <c r="M81" s="11" t="s">
        <v>69</v>
      </c>
      <c r="N81" s="11" t="s">
        <v>72</v>
      </c>
      <c r="O81" s="11" t="s">
        <v>45</v>
      </c>
      <c r="P81" s="11"/>
    </row>
    <row r="82" spans="1:16" x14ac:dyDescent="0.2">
      <c r="A82" s="17">
        <v>31</v>
      </c>
      <c r="B82" s="17">
        <v>3741</v>
      </c>
      <c r="C82" s="17">
        <v>6351</v>
      </c>
      <c r="D82" s="17">
        <v>3155</v>
      </c>
      <c r="E82" s="17"/>
      <c r="F82" s="17"/>
      <c r="G82" s="17"/>
      <c r="H82" s="18">
        <v>5000</v>
      </c>
      <c r="I82" s="18">
        <v>3193.8604599999999</v>
      </c>
      <c r="J82" s="18">
        <v>1800</v>
      </c>
      <c r="K82" s="18">
        <v>2730.9</v>
      </c>
      <c r="L82" s="20">
        <v>5000</v>
      </c>
      <c r="M82" s="11" t="s">
        <v>69</v>
      </c>
      <c r="N82" s="11" t="s">
        <v>73</v>
      </c>
      <c r="O82" s="11" t="s">
        <v>47</v>
      </c>
      <c r="P82" s="11"/>
    </row>
    <row r="83" spans="1:16" x14ac:dyDescent="0.2">
      <c r="A83" s="8">
        <v>31</v>
      </c>
      <c r="B83" s="8">
        <v>3741</v>
      </c>
      <c r="C83" s="8">
        <v>6356</v>
      </c>
      <c r="D83" s="8">
        <v>3155</v>
      </c>
      <c r="E83" s="8"/>
      <c r="F83" s="8"/>
      <c r="G83" s="8">
        <v>210</v>
      </c>
      <c r="H83" s="9">
        <v>319.096</v>
      </c>
      <c r="I83" s="9"/>
      <c r="J83" s="9"/>
      <c r="K83" s="9"/>
      <c r="L83" s="10"/>
      <c r="M83" s="11" t="s">
        <v>74</v>
      </c>
      <c r="N83" s="11" t="s">
        <v>73</v>
      </c>
      <c r="O83" s="11" t="s">
        <v>47</v>
      </c>
      <c r="P83" s="11" t="s">
        <v>58</v>
      </c>
    </row>
    <row r="84" spans="1:16" x14ac:dyDescent="0.2">
      <c r="A84" s="8">
        <v>31</v>
      </c>
      <c r="B84" s="8">
        <v>3741</v>
      </c>
      <c r="C84" s="8">
        <v>6356</v>
      </c>
      <c r="D84" s="8">
        <v>3155</v>
      </c>
      <c r="E84" s="8"/>
      <c r="F84" s="8"/>
      <c r="G84" s="8">
        <v>17988</v>
      </c>
      <c r="H84" s="9"/>
      <c r="I84" s="9">
        <v>168.64090999999999</v>
      </c>
      <c r="J84" s="9"/>
      <c r="K84" s="9"/>
      <c r="L84" s="10"/>
      <c r="M84" s="11" t="s">
        <v>74</v>
      </c>
      <c r="N84" s="11" t="s">
        <v>73</v>
      </c>
      <c r="O84" s="11" t="s">
        <v>47</v>
      </c>
      <c r="P84" s="11" t="s">
        <v>56</v>
      </c>
    </row>
    <row r="86" spans="1:16" x14ac:dyDescent="0.2">
      <c r="A86" s="13" t="s">
        <v>75</v>
      </c>
      <c r="B86" s="13"/>
      <c r="C86" s="13"/>
      <c r="D86" s="13"/>
      <c r="E86" s="13"/>
      <c r="F86" s="13"/>
      <c r="G86" s="13"/>
      <c r="H86" s="14">
        <f>SUM(H78:H85)</f>
        <v>10319.096</v>
      </c>
      <c r="I86" s="14">
        <f>SUM(I78:I85)</f>
        <v>7612.50137</v>
      </c>
      <c r="J86" s="14">
        <f>SUM(J78:J85)</f>
        <v>1800</v>
      </c>
      <c r="K86" s="14">
        <f>SUM(K78:K85)</f>
        <v>2730.9</v>
      </c>
      <c r="L86" s="16">
        <f>SUM(L78:L85)</f>
        <v>13990.8</v>
      </c>
      <c r="M86" s="15"/>
      <c r="N86" s="15"/>
      <c r="O86" s="15"/>
      <c r="P86" s="15"/>
    </row>
    <row r="88" spans="1:16" x14ac:dyDescent="0.2">
      <c r="A88" s="13" t="s">
        <v>76</v>
      </c>
      <c r="B88" s="13"/>
      <c r="C88" s="13"/>
      <c r="D88" s="13"/>
      <c r="E88" s="13"/>
      <c r="F88" s="13"/>
      <c r="G88" s="13"/>
      <c r="H88" s="14">
        <f>SUM(H86,H77)</f>
        <v>285561.93349999998</v>
      </c>
      <c r="I88" s="14">
        <f>SUM(I86,I77)</f>
        <v>300192.51757999999</v>
      </c>
      <c r="J88" s="14">
        <f>SUM(J86,J77)</f>
        <v>168908.34505999999</v>
      </c>
      <c r="K88" s="14">
        <f>SUM(K86,K77)</f>
        <v>290354.10000000009</v>
      </c>
      <c r="L88" s="16">
        <f>SUM(L86,L77)</f>
        <v>265948.79999999999</v>
      </c>
      <c r="M88" s="15"/>
      <c r="N88" s="15"/>
      <c r="O88" s="15"/>
      <c r="P88" s="15"/>
    </row>
    <row r="90" spans="1:16" x14ac:dyDescent="0.2">
      <c r="A90" s="13" t="s">
        <v>77</v>
      </c>
      <c r="B90" s="13"/>
      <c r="C90" s="13"/>
      <c r="D90" s="13"/>
      <c r="E90" s="13"/>
      <c r="F90" s="13"/>
      <c r="G90" s="13"/>
      <c r="H90" s="14">
        <f>H46-H88</f>
        <v>-233710.56015999999</v>
      </c>
      <c r="I90" s="14">
        <f>I46-I88</f>
        <v>-236420.43726999999</v>
      </c>
      <c r="J90" s="14">
        <f>J46-J88</f>
        <v>-121138.57666999999</v>
      </c>
      <c r="K90" s="14">
        <f>K46-K88</f>
        <v>-226747.60000000009</v>
      </c>
      <c r="L90" s="14">
        <f>L46-L88</f>
        <v>-265828.8</v>
      </c>
      <c r="M90" s="15"/>
      <c r="N90" s="15"/>
      <c r="O90" s="15"/>
      <c r="P90" s="15"/>
    </row>
    <row r="91" spans="1:16" x14ac:dyDescent="0.2">
      <c r="A91" s="13" t="s">
        <v>78</v>
      </c>
      <c r="B91" s="13"/>
      <c r="C91" s="13"/>
      <c r="D91" s="13"/>
      <c r="E91" s="13"/>
      <c r="F91" s="13"/>
      <c r="G91" s="13"/>
      <c r="H91" s="14">
        <f>H39-H77</f>
        <v>-223710.56015999996</v>
      </c>
      <c r="I91" s="14">
        <f>I39-I77</f>
        <v>-228976.57680999997</v>
      </c>
      <c r="J91" s="14">
        <f>J39-J77</f>
        <v>-119338.57666999999</v>
      </c>
      <c r="K91" s="14">
        <f>K39-K77</f>
        <v>-224016.70000000007</v>
      </c>
      <c r="L91" s="14">
        <f>L39-L77</f>
        <v>-251838</v>
      </c>
      <c r="M91" s="15"/>
      <c r="N91" s="15"/>
      <c r="O91" s="15"/>
      <c r="P91" s="15"/>
    </row>
  </sheetData>
  <pageMargins left="0.196527777777778" right="0.196527777777778" top="0.196527777777778" bottom="0.389583333333333" header="0.51180555555555496" footer="0.196527777777778"/>
  <pageSetup paperSize="9" firstPageNumber="0" fitToHeight="0" orientation="landscape" horizontalDpi="300" verticalDpi="30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31</vt:lpstr>
      <vt:lpstr>'ORJ 31'!Názvy_tisku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Jan Obrovský</dc:creator>
  <dc:description/>
  <cp:lastModifiedBy>Matějková Romana</cp:lastModifiedBy>
  <cp:revision>3</cp:revision>
  <cp:lastPrinted>2021-10-12T12:36:47Z</cp:lastPrinted>
  <dcterms:created xsi:type="dcterms:W3CDTF">2021-07-20T06:34:45Z</dcterms:created>
  <dcterms:modified xsi:type="dcterms:W3CDTF">2021-10-27T09:54:48Z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